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<sst xmlns="http://schemas.openxmlformats.org/spreadsheetml/2006/main" count="95" uniqueCount="68">
  <si>
    <t>Смета</t>
  </si>
  <si>
    <t xml:space="preserve">  на ремонт квартиры </t>
  </si>
  <si>
    <t>Наименование объекта:</t>
  </si>
  <si>
    <t>Ж.К. Чайка</t>
  </si>
  <si>
    <t>Итого по смете</t>
  </si>
  <si>
    <t>в т.ч.</t>
  </si>
  <si>
    <t>Стоимость работ</t>
  </si>
  <si>
    <t>Стоимость материала</t>
  </si>
  <si>
    <t>№ п/п</t>
  </si>
  <si>
    <t>Наименование работ и затрат</t>
  </si>
  <si>
    <t>Ед. изм.</t>
  </si>
  <si>
    <t>Кол-во</t>
  </si>
  <si>
    <t>Стоимость единицы, руб</t>
  </si>
  <si>
    <t xml:space="preserve">Общая стоимость, руб
 </t>
  </si>
  <si>
    <t>в т.ч.:</t>
  </si>
  <si>
    <t>Всего</t>
  </si>
  <si>
    <t xml:space="preserve">Стоимость работ   </t>
  </si>
  <si>
    <t xml:space="preserve">Стоимость материала  </t>
  </si>
  <si>
    <t>Раздел 1: Демонтажные работы</t>
  </si>
  <si>
    <t>Демонтаж стен из пеноблоков</t>
  </si>
  <si>
    <t>кв.м.</t>
  </si>
  <si>
    <t>Демонтаж балконной двери</t>
  </si>
  <si>
    <t>шт</t>
  </si>
  <si>
    <t>Демонтаж оконных рам</t>
  </si>
  <si>
    <t>Демонтаж балконных стен</t>
  </si>
  <si>
    <t>Итого по разделу 1:</t>
  </si>
  <si>
    <t>скидка</t>
  </si>
  <si>
    <t>Раздел 2: Малярно-штукатурные работы</t>
  </si>
  <si>
    <t>Штукатурка+грунтовка+бетоноконтакт стен</t>
  </si>
  <si>
    <t>Шпатлевка стен 2 слоя и шлифовка</t>
  </si>
  <si>
    <t>Возведение стен из пеноблока</t>
  </si>
  <si>
    <t>Оклейка стен обоями</t>
  </si>
  <si>
    <t>Устройство стяжки пола более 7 см</t>
  </si>
  <si>
    <t>Углубление радиатора</t>
  </si>
  <si>
    <t>Итого по разделу 2:</t>
  </si>
  <si>
    <t>Раздел 3: Плиточные работы</t>
  </si>
  <si>
    <t>Устройство облицовки стен из плитки с затиркой швов и тд (Ванна, туалет, кухня фартук)</t>
  </si>
  <si>
    <t>Устройство покрытий из напольной плитки</t>
  </si>
  <si>
    <t>Итого по разделу 3:</t>
  </si>
  <si>
    <t xml:space="preserve">Раздел 4: Плотнецкие работы </t>
  </si>
  <si>
    <t>Монтаж плинтуса напольного</t>
  </si>
  <si>
    <t>м.пог</t>
  </si>
  <si>
    <t>Устройство наполного покрытия из ламината</t>
  </si>
  <si>
    <t>Устройство декоративного обрамления  потолка гкл шириной 40 см и толшиной 7 см</t>
  </si>
  <si>
    <t>Устройсво фигурной ниши</t>
  </si>
  <si>
    <t>Устройсво ниши под картину(коридор)</t>
  </si>
  <si>
    <t xml:space="preserve">Натяжной потолок (Россия) </t>
  </si>
  <si>
    <t>Итого по разделу 4:</t>
  </si>
  <si>
    <t>Раздел 5: Сантехнические  работы</t>
  </si>
  <si>
    <t>Комплексная разводка труб водоснабжения и канализации</t>
  </si>
  <si>
    <t>комплект</t>
  </si>
  <si>
    <t>Установка смесителя</t>
  </si>
  <si>
    <t>Установка ванны гидроизоляция и тд</t>
  </si>
  <si>
    <t>Установка унитаза с  инсталяцией</t>
  </si>
  <si>
    <t>Установка полотенцесушителя</t>
  </si>
  <si>
    <t>Установка раковины</t>
  </si>
  <si>
    <t>Утановка стиральной машины</t>
  </si>
  <si>
    <t>Итого по разделу 5:</t>
  </si>
  <si>
    <t>Раздел 6: Электротехнические работы</t>
  </si>
  <si>
    <t>Установка щита 24 автомата</t>
  </si>
  <si>
    <t>шт.</t>
  </si>
  <si>
    <t>Устройство точки электрики</t>
  </si>
  <si>
    <t>Телый пол(электрический)</t>
  </si>
  <si>
    <t xml:space="preserve">Установка точечного светильника </t>
  </si>
  <si>
    <t>Итого по разделу 6:</t>
  </si>
  <si>
    <t>Подрядчик  _____________________</t>
  </si>
  <si>
    <t xml:space="preserve">        Заказчик</t>
  </si>
  <si>
    <t>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</si>
</sst>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р.&quot;"/>
    <numFmt numFmtId="166" formatCode="0.00"/>
    <numFmt numFmtId="167" formatCode="0"/>
    <numFmt numFmtId="168" formatCode="#,##0.00"/>
  </numFmts>
  <fonts count="12">
    <font>
      <sz val="10"/>
      <name val="Arial Cyr"/>
      <family val="2"/>
    </font>
    <font>
      <sz val="10"/>
      <name val="Arial"/>
      <family val="0"/>
    </font>
    <font>
      <sz val="11"/>
      <name val="Times New Roman CYR"/>
      <family val="1"/>
    </font>
    <font>
      <b/>
      <sz val="11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u val="single"/>
      <sz val="12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sz val="10"/>
      <color indexed="12"/>
      <name val="Tahoma"/>
      <family val="2"/>
    </font>
    <font>
      <i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8">
    <xf numFmtId="164" fontId="0" fillId="0" borderId="0" xfId="0" applyAlignment="1">
      <alignment/>
    </xf>
    <xf numFmtId="164" fontId="3" fillId="0" borderId="0" xfId="20" applyFont="1" applyFill="1" applyBorder="1" applyAlignment="1">
      <alignment horizontal="center" vertical="top"/>
      <protection/>
    </xf>
    <xf numFmtId="164" fontId="4" fillId="0" borderId="0" xfId="20" applyFont="1" applyFill="1" applyBorder="1" applyAlignment="1">
      <alignment horizontal="center" vertical="top"/>
      <protection/>
    </xf>
    <xf numFmtId="164" fontId="4" fillId="0" borderId="0" xfId="20" applyFont="1" applyFill="1" applyAlignment="1">
      <alignment horizontal="center" vertical="top"/>
      <protection/>
    </xf>
    <xf numFmtId="164" fontId="5" fillId="0" borderId="0" xfId="20" applyFont="1" applyFill="1" applyBorder="1" applyAlignment="1">
      <alignment horizontal="left" vertical="top"/>
      <protection/>
    </xf>
    <xf numFmtId="164" fontId="4" fillId="0" borderId="0" xfId="20" applyFont="1" applyFill="1" applyAlignment="1">
      <alignment horizontal="center" vertical="top" wrapText="1"/>
      <protection/>
    </xf>
    <xf numFmtId="164" fontId="4" fillId="0" borderId="0" xfId="20" applyFont="1" applyFill="1" applyBorder="1" applyAlignment="1">
      <alignment horizontal="left" vertical="top" wrapText="1"/>
      <protection/>
    </xf>
    <xf numFmtId="164" fontId="6" fillId="0" borderId="0" xfId="0" applyFont="1" applyAlignment="1">
      <alignment/>
    </xf>
    <xf numFmtId="164" fontId="4" fillId="0" borderId="0" xfId="0" applyFont="1" applyAlignment="1">
      <alignment wrapText="1"/>
    </xf>
    <xf numFmtId="164" fontId="7" fillId="2" borderId="1" xfId="0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 wrapText="1"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20" applyFont="1" applyFill="1" applyBorder="1" applyAlignment="1">
      <alignment horizontal="center" vertical="center" wrapText="1"/>
      <protection/>
    </xf>
    <xf numFmtId="166" fontId="4" fillId="0" borderId="1" xfId="20" applyNumberFormat="1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top" wrapText="1"/>
      <protection/>
    </xf>
    <xf numFmtId="164" fontId="4" fillId="0" borderId="1" xfId="0" applyFont="1" applyBorder="1" applyAlignment="1">
      <alignment horizontal="center" vertical="center"/>
    </xf>
    <xf numFmtId="164" fontId="6" fillId="0" borderId="1" xfId="20" applyFont="1" applyFill="1" applyBorder="1" applyAlignment="1">
      <alignment horizontal="center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6" fillId="0" borderId="3" xfId="20" applyFont="1" applyFill="1" applyBorder="1" applyAlignment="1">
      <alignment horizontal="center" vertical="center" wrapText="1"/>
      <protection/>
    </xf>
    <xf numFmtId="164" fontId="0" fillId="0" borderId="4" xfId="0" applyFont="1" applyBorder="1" applyAlignment="1">
      <alignment horizontal="left" vertical="center" wrapText="1"/>
    </xf>
    <xf numFmtId="164" fontId="0" fillId="0" borderId="4" xfId="0" applyFon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4" fontId="6" fillId="3" borderId="6" xfId="20" applyFont="1" applyFill="1" applyBorder="1" applyAlignment="1">
      <alignment horizontal="center" vertical="center" wrapText="1"/>
      <protection/>
    </xf>
    <xf numFmtId="164" fontId="8" fillId="3" borderId="2" xfId="0" applyFont="1" applyFill="1" applyBorder="1" applyAlignment="1">
      <alignment horizontal="left" vertical="center" wrapText="1"/>
    </xf>
    <xf numFmtId="164" fontId="0" fillId="3" borderId="2" xfId="0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/>
    </xf>
    <xf numFmtId="164" fontId="6" fillId="0" borderId="9" xfId="0" applyFont="1" applyBorder="1" applyAlignment="1">
      <alignment wrapText="1"/>
    </xf>
    <xf numFmtId="164" fontId="6" fillId="0" borderId="9" xfId="0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wrapText="1"/>
    </xf>
    <xf numFmtId="164" fontId="6" fillId="2" borderId="11" xfId="0" applyFont="1" applyFill="1" applyBorder="1" applyAlignment="1">
      <alignment/>
    </xf>
    <xf numFmtId="164" fontId="11" fillId="2" borderId="12" xfId="0" applyFont="1" applyFill="1" applyBorder="1" applyAlignment="1">
      <alignment/>
    </xf>
    <xf numFmtId="164" fontId="6" fillId="2" borderId="12" xfId="0" applyFont="1" applyFill="1" applyBorder="1" applyAlignment="1">
      <alignment/>
    </xf>
    <xf numFmtId="165" fontId="4" fillId="2" borderId="13" xfId="0" applyNumberFormat="1" applyFont="1" applyFill="1" applyBorder="1" applyAlignment="1">
      <alignment/>
    </xf>
    <xf numFmtId="165" fontId="4" fillId="2" borderId="12" xfId="0" applyNumberFormat="1" applyFont="1" applyFill="1" applyBorder="1" applyAlignment="1">
      <alignment/>
    </xf>
    <xf numFmtId="164" fontId="6" fillId="0" borderId="14" xfId="0" applyFont="1" applyBorder="1" applyAlignment="1">
      <alignment horizontal="center" vertical="center"/>
    </xf>
    <xf numFmtId="164" fontId="6" fillId="0" borderId="15" xfId="0" applyFont="1" applyBorder="1" applyAlignment="1">
      <alignment vertical="center" wrapText="1"/>
    </xf>
    <xf numFmtId="164" fontId="6" fillId="0" borderId="15" xfId="0" applyFont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/>
    </xf>
    <xf numFmtId="164" fontId="6" fillId="0" borderId="4" xfId="0" applyFont="1" applyBorder="1" applyAlignment="1">
      <alignment horizontal="center"/>
    </xf>
    <xf numFmtId="168" fontId="6" fillId="0" borderId="15" xfId="0" applyNumberFormat="1" applyFont="1" applyBorder="1" applyAlignment="1">
      <alignment horizontal="center" vertical="center"/>
    </xf>
    <xf numFmtId="164" fontId="10" fillId="0" borderId="4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4" fontId="6" fillId="0" borderId="4" xfId="0" applyFont="1" applyBorder="1" applyAlignment="1">
      <alignment horizontal="left" vertical="center" wrapText="1"/>
    </xf>
    <xf numFmtId="168" fontId="6" fillId="0" borderId="4" xfId="0" applyNumberFormat="1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6" fillId="0" borderId="18" xfId="0" applyFont="1" applyBorder="1" applyAlignment="1">
      <alignment vertical="center" wrapText="1"/>
    </xf>
    <xf numFmtId="164" fontId="6" fillId="0" borderId="18" xfId="0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2" borderId="12" xfId="0" applyNumberFormat="1" applyFont="1" applyFill="1" applyBorder="1" applyAlignment="1">
      <alignment/>
    </xf>
    <xf numFmtId="164" fontId="5" fillId="0" borderId="20" xfId="0" applyFont="1" applyBorder="1" applyAlignment="1">
      <alignment horizontal="center" vertical="center" wrapText="1"/>
    </xf>
    <xf numFmtId="164" fontId="0" fillId="0" borderId="14" xfId="0" applyBorder="1" applyAlignment="1">
      <alignment wrapText="1"/>
    </xf>
    <xf numFmtId="164" fontId="0" fillId="0" borderId="15" xfId="0" applyFont="1" applyBorder="1" applyAlignment="1">
      <alignment wrapText="1"/>
    </xf>
    <xf numFmtId="164" fontId="0" fillId="0" borderId="15" xfId="0" applyFont="1" applyBorder="1" applyAlignment="1">
      <alignment horizontal="center" wrapText="1"/>
    </xf>
    <xf numFmtId="166" fontId="0" fillId="0" borderId="15" xfId="0" applyNumberFormat="1" applyBorder="1" applyAlignment="1">
      <alignment horizontal="center" wrapText="1"/>
    </xf>
    <xf numFmtId="165" fontId="0" fillId="0" borderId="15" xfId="0" applyNumberFormat="1" applyBorder="1" applyAlignment="1">
      <alignment horizontal="center" wrapText="1"/>
    </xf>
    <xf numFmtId="165" fontId="0" fillId="0" borderId="16" xfId="0" applyNumberFormat="1" applyBorder="1" applyAlignment="1">
      <alignment horizontal="center" wrapText="1"/>
    </xf>
    <xf numFmtId="164" fontId="0" fillId="3" borderId="11" xfId="0" applyFill="1" applyBorder="1" applyAlignment="1">
      <alignment wrapText="1"/>
    </xf>
    <xf numFmtId="164" fontId="8" fillId="3" borderId="12" xfId="0" applyFont="1" applyFill="1" applyBorder="1" applyAlignment="1">
      <alignment wrapText="1"/>
    </xf>
    <xf numFmtId="164" fontId="0" fillId="3" borderId="12" xfId="0" applyFill="1" applyBorder="1" applyAlignment="1">
      <alignment horizontal="center" wrapText="1"/>
    </xf>
    <xf numFmtId="165" fontId="0" fillId="3" borderId="12" xfId="0" applyNumberFormat="1" applyFill="1" applyBorder="1" applyAlignment="1">
      <alignment horizontal="center" wrapText="1"/>
    </xf>
    <xf numFmtId="165" fontId="9" fillId="3" borderId="13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9" fillId="0" borderId="0" xfId="0" applyFont="1" applyAlignment="1">
      <alignment wrapText="1"/>
    </xf>
    <xf numFmtId="164" fontId="4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I23" sqref="I23"/>
    </sheetView>
  </sheetViews>
  <sheetFormatPr defaultColWidth="9.00390625" defaultRowHeight="12.75"/>
  <cols>
    <col min="1" max="1" width="4.25390625" style="0" customWidth="1"/>
    <col min="2" max="2" width="34.875" style="0" customWidth="1"/>
    <col min="3" max="3" width="10.375" style="0" customWidth="1"/>
    <col min="4" max="4" width="10.25390625" style="0" customWidth="1"/>
    <col min="5" max="5" width="12.875" style="0" customWidth="1"/>
    <col min="6" max="6" width="12.625" style="0" customWidth="1"/>
    <col min="7" max="8" width="13.375" style="0" customWidth="1"/>
    <col min="9" max="9" width="14.00390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4" t="s">
        <v>2</v>
      </c>
      <c r="B4" s="4"/>
      <c r="C4" s="5"/>
      <c r="D4" s="5"/>
      <c r="E4" s="5"/>
      <c r="F4" s="5"/>
      <c r="G4" s="5"/>
      <c r="H4" s="5"/>
      <c r="I4" s="5"/>
    </row>
    <row r="5" spans="1:9" ht="15" customHeight="1">
      <c r="A5" s="6" t="s">
        <v>3</v>
      </c>
      <c r="B5" s="6"/>
      <c r="C5" s="5"/>
      <c r="D5" s="5"/>
      <c r="E5" s="5"/>
      <c r="F5" s="5"/>
      <c r="G5" s="5"/>
      <c r="H5" s="5"/>
      <c r="I5" s="5"/>
    </row>
    <row r="6" spans="1:9" ht="12.75" customHeight="1">
      <c r="A6" s="6"/>
      <c r="B6" s="6"/>
      <c r="C6" s="7"/>
      <c r="D6" s="7"/>
      <c r="E6" s="7"/>
      <c r="F6" s="7"/>
      <c r="G6" s="7"/>
      <c r="H6" s="7"/>
      <c r="I6" s="7"/>
    </row>
    <row r="7" spans="1:9" ht="12.75" customHeight="1">
      <c r="A7" s="8"/>
      <c r="B7" s="8"/>
      <c r="C7" s="7"/>
      <c r="D7" s="7"/>
      <c r="E7" s="7"/>
      <c r="F7" s="7"/>
      <c r="G7" s="9" t="s">
        <v>4</v>
      </c>
      <c r="H7" s="9"/>
      <c r="I7" s="10"/>
    </row>
    <row r="8" spans="1:9" ht="12.75" customHeight="1">
      <c r="A8" s="8"/>
      <c r="B8" s="8"/>
      <c r="C8" s="7"/>
      <c r="D8" s="7"/>
      <c r="E8" s="7"/>
      <c r="F8" s="7" t="s">
        <v>5</v>
      </c>
      <c r="G8" s="11" t="s">
        <v>6</v>
      </c>
      <c r="H8" s="11"/>
      <c r="I8" s="12">
        <f>SUM(I60,I53,I43,I34,I29,I20)</f>
        <v>580030</v>
      </c>
    </row>
    <row r="9" spans="1:9" ht="12.75" customHeight="1">
      <c r="A9" s="8"/>
      <c r="B9" s="8"/>
      <c r="C9" s="7"/>
      <c r="D9" s="7"/>
      <c r="E9" s="7"/>
      <c r="F9" s="7"/>
      <c r="G9" s="11" t="s">
        <v>7</v>
      </c>
      <c r="H9" s="11"/>
      <c r="I9" s="12"/>
    </row>
    <row r="10" spans="1:9" ht="12.75">
      <c r="A10" s="7"/>
      <c r="B10" s="7"/>
      <c r="C10" s="7"/>
      <c r="D10" s="7"/>
      <c r="E10" s="7"/>
      <c r="F10" s="7"/>
      <c r="G10" s="7"/>
      <c r="H10" s="7"/>
      <c r="I10" s="7"/>
    </row>
    <row r="11" spans="1:9" ht="12.75" customHeight="1">
      <c r="A11" s="13" t="s">
        <v>8</v>
      </c>
      <c r="B11" s="14" t="s">
        <v>9</v>
      </c>
      <c r="C11" s="13" t="s">
        <v>10</v>
      </c>
      <c r="D11" s="15" t="s">
        <v>11</v>
      </c>
      <c r="E11" s="16" t="s">
        <v>12</v>
      </c>
      <c r="F11" s="16"/>
      <c r="G11" s="16" t="s">
        <v>13</v>
      </c>
      <c r="H11" s="16"/>
      <c r="I11" s="16"/>
    </row>
    <row r="12" spans="1:9" ht="12.75" customHeight="1">
      <c r="A12" s="13"/>
      <c r="B12" s="14"/>
      <c r="C12" s="13"/>
      <c r="D12" s="15"/>
      <c r="E12" s="16" t="s">
        <v>14</v>
      </c>
      <c r="F12" s="16"/>
      <c r="G12" s="16" t="s">
        <v>14</v>
      </c>
      <c r="H12" s="16"/>
      <c r="I12" s="17" t="s">
        <v>15</v>
      </c>
    </row>
    <row r="13" spans="1:9" ht="12.75">
      <c r="A13" s="13"/>
      <c r="B13" s="14"/>
      <c r="C13" s="13"/>
      <c r="D13" s="15"/>
      <c r="E13" s="16" t="s">
        <v>16</v>
      </c>
      <c r="F13" s="16" t="s">
        <v>17</v>
      </c>
      <c r="G13" s="16" t="s">
        <v>16</v>
      </c>
      <c r="H13" s="16" t="s">
        <v>7</v>
      </c>
      <c r="I13" s="17"/>
    </row>
    <row r="14" spans="1:9" ht="12.75">
      <c r="A14" s="18">
        <v>1</v>
      </c>
      <c r="B14" s="19">
        <v>2</v>
      </c>
      <c r="C14" s="20">
        <v>3</v>
      </c>
      <c r="D14" s="19">
        <v>4</v>
      </c>
      <c r="E14" s="20">
        <v>5</v>
      </c>
      <c r="F14" s="19">
        <v>6</v>
      </c>
      <c r="G14" s="20">
        <v>7</v>
      </c>
      <c r="H14" s="19">
        <v>8</v>
      </c>
      <c r="I14" s="20">
        <v>9</v>
      </c>
    </row>
    <row r="15" spans="1:9" ht="12.75" customHeight="1">
      <c r="A15" s="21" t="s">
        <v>18</v>
      </c>
      <c r="B15" s="21"/>
      <c r="C15" s="21"/>
      <c r="D15" s="21"/>
      <c r="E15" s="21"/>
      <c r="F15" s="21"/>
      <c r="G15" s="21"/>
      <c r="H15" s="21"/>
      <c r="I15" s="21"/>
    </row>
    <row r="16" spans="1:9" ht="12.75">
      <c r="A16" s="22"/>
      <c r="B16" s="23" t="s">
        <v>19</v>
      </c>
      <c r="C16" s="24" t="s">
        <v>20</v>
      </c>
      <c r="D16" s="25">
        <v>16</v>
      </c>
      <c r="E16" s="26">
        <v>100</v>
      </c>
      <c r="F16" s="26"/>
      <c r="G16" s="26">
        <f>D16*E16</f>
        <v>1600</v>
      </c>
      <c r="H16" s="26"/>
      <c r="I16" s="27">
        <f>SUM(G16:H16)</f>
        <v>1600</v>
      </c>
    </row>
    <row r="17" spans="1:9" ht="12.75">
      <c r="A17" s="22"/>
      <c r="B17" s="23" t="s">
        <v>21</v>
      </c>
      <c r="C17" s="24" t="s">
        <v>22</v>
      </c>
      <c r="D17" s="25">
        <v>2</v>
      </c>
      <c r="E17" s="26">
        <v>500</v>
      </c>
      <c r="F17" s="26"/>
      <c r="G17" s="26"/>
      <c r="H17" s="26"/>
      <c r="I17" s="27">
        <v>1000</v>
      </c>
    </row>
    <row r="18" spans="1:9" ht="12.75">
      <c r="A18" s="22"/>
      <c r="B18" s="23" t="s">
        <v>23</v>
      </c>
      <c r="C18" s="24" t="s">
        <v>22</v>
      </c>
      <c r="D18" s="25">
        <v>3</v>
      </c>
      <c r="E18" s="26">
        <v>500</v>
      </c>
      <c r="F18" s="26"/>
      <c r="G18" s="26"/>
      <c r="H18" s="26"/>
      <c r="I18" s="27">
        <v>1500</v>
      </c>
    </row>
    <row r="19" spans="1:9" ht="12.75">
      <c r="A19" s="22"/>
      <c r="B19" s="23" t="s">
        <v>24</v>
      </c>
      <c r="C19" s="24" t="s">
        <v>22</v>
      </c>
      <c r="D19" s="25">
        <v>3</v>
      </c>
      <c r="E19" s="26">
        <v>2000</v>
      </c>
      <c r="F19" s="26"/>
      <c r="G19" s="26"/>
      <c r="H19" s="26"/>
      <c r="I19" s="27">
        <v>6000</v>
      </c>
    </row>
    <row r="20" spans="1:9" ht="12.75">
      <c r="A20" s="28"/>
      <c r="B20" s="29" t="s">
        <v>25</v>
      </c>
      <c r="C20" s="30"/>
      <c r="D20" s="30"/>
      <c r="E20" s="31"/>
      <c r="F20" s="31"/>
      <c r="G20" s="32"/>
      <c r="H20" s="31" t="s">
        <v>26</v>
      </c>
      <c r="I20" s="32">
        <v>10100</v>
      </c>
    </row>
    <row r="21" spans="1:9" ht="12.75">
      <c r="A21" s="33" t="s">
        <v>27</v>
      </c>
      <c r="B21" s="33"/>
      <c r="C21" s="33"/>
      <c r="D21" s="33"/>
      <c r="E21" s="33"/>
      <c r="F21" s="33"/>
      <c r="G21" s="33"/>
      <c r="H21" s="33"/>
      <c r="I21" s="33"/>
    </row>
    <row r="22" spans="1:9" ht="12.75">
      <c r="A22" s="33"/>
      <c r="B22" s="33"/>
      <c r="C22" s="33"/>
      <c r="D22" s="33"/>
      <c r="E22" s="33"/>
      <c r="F22" s="33"/>
      <c r="G22" s="33"/>
      <c r="H22" s="33"/>
      <c r="I22" s="33"/>
    </row>
    <row r="23" spans="1:9" ht="12.75">
      <c r="A23" s="34"/>
      <c r="B23" s="35" t="s">
        <v>28</v>
      </c>
      <c r="C23" s="36" t="s">
        <v>20</v>
      </c>
      <c r="D23" s="37">
        <v>342</v>
      </c>
      <c r="E23" s="38">
        <v>550</v>
      </c>
      <c r="F23" s="39"/>
      <c r="G23" s="38">
        <f>D23*E23</f>
        <v>188100</v>
      </c>
      <c r="H23" s="38"/>
      <c r="I23" s="40">
        <f>SUM(G23:H23)</f>
        <v>188100</v>
      </c>
    </row>
    <row r="24" spans="1:9" ht="12.75">
      <c r="A24" s="41"/>
      <c r="B24" s="42" t="s">
        <v>29</v>
      </c>
      <c r="C24" s="43" t="s">
        <v>20</v>
      </c>
      <c r="D24" s="44">
        <v>309</v>
      </c>
      <c r="E24" s="45">
        <v>250</v>
      </c>
      <c r="F24" s="46"/>
      <c r="G24" s="38">
        <f>D24*E24</f>
        <v>77250</v>
      </c>
      <c r="H24" s="46"/>
      <c r="I24" s="40">
        <f>SUM(G24:H24)</f>
        <v>77250</v>
      </c>
    </row>
    <row r="25" spans="1:9" ht="12.75">
      <c r="A25" s="41"/>
      <c r="B25" s="42" t="s">
        <v>30</v>
      </c>
      <c r="C25" s="43" t="s">
        <v>20</v>
      </c>
      <c r="D25" s="44">
        <v>18</v>
      </c>
      <c r="E25" s="45">
        <v>385</v>
      </c>
      <c r="F25" s="46"/>
      <c r="G25" s="38">
        <f>D25*E25</f>
        <v>6930</v>
      </c>
      <c r="H25" s="46"/>
      <c r="I25" s="40">
        <f>SUM(G25:H25)</f>
        <v>6930</v>
      </c>
    </row>
    <row r="26" spans="1:9" ht="12.75">
      <c r="A26" s="41"/>
      <c r="B26" s="42" t="s">
        <v>31</v>
      </c>
      <c r="C26" s="43" t="s">
        <v>20</v>
      </c>
      <c r="D26" s="44">
        <v>310</v>
      </c>
      <c r="E26" s="45">
        <v>160</v>
      </c>
      <c r="F26" s="46"/>
      <c r="G26" s="38">
        <v>38400</v>
      </c>
      <c r="H26" s="46"/>
      <c r="I26" s="40">
        <v>38400</v>
      </c>
    </row>
    <row r="27" spans="1:9" ht="12.75">
      <c r="A27" s="41"/>
      <c r="B27" s="47" t="s">
        <v>32</v>
      </c>
      <c r="C27" s="43" t="s">
        <v>20</v>
      </c>
      <c r="D27" s="44">
        <v>100</v>
      </c>
      <c r="E27" s="45">
        <v>480</v>
      </c>
      <c r="F27" s="46"/>
      <c r="G27" s="38">
        <f>D27*E27</f>
        <v>48000</v>
      </c>
      <c r="H27" s="46"/>
      <c r="I27" s="40">
        <v>48000</v>
      </c>
    </row>
    <row r="28" spans="1:9" ht="12.75">
      <c r="A28" s="41"/>
      <c r="B28" s="47" t="s">
        <v>33</v>
      </c>
      <c r="C28" s="43" t="s">
        <v>22</v>
      </c>
      <c r="D28" s="44">
        <v>1</v>
      </c>
      <c r="E28" s="45"/>
      <c r="F28" s="46"/>
      <c r="G28" s="38"/>
      <c r="H28" s="46"/>
      <c r="I28" s="40">
        <v>2000</v>
      </c>
    </row>
    <row r="29" spans="1:9" ht="12.75">
      <c r="A29" s="48"/>
      <c r="B29" s="49" t="s">
        <v>34</v>
      </c>
      <c r="C29" s="50"/>
      <c r="D29" s="50"/>
      <c r="E29" s="50"/>
      <c r="F29" s="50"/>
      <c r="G29" s="51">
        <f>SUM(G23:G27)</f>
        <v>358680</v>
      </c>
      <c r="H29" s="52">
        <f>SUM(H23:H23)</f>
        <v>0</v>
      </c>
      <c r="I29" s="51">
        <f>SUM(I23:I27)</f>
        <v>358680</v>
      </c>
    </row>
    <row r="30" spans="1:9" ht="12.75">
      <c r="A30" s="33" t="s">
        <v>35</v>
      </c>
      <c r="B30" s="33"/>
      <c r="C30" s="33"/>
      <c r="D30" s="33"/>
      <c r="E30" s="33"/>
      <c r="F30" s="33"/>
      <c r="G30" s="33"/>
      <c r="H30" s="33"/>
      <c r="I30" s="33"/>
    </row>
    <row r="31" spans="1:9" ht="12.75">
      <c r="A31" s="33"/>
      <c r="B31" s="33"/>
      <c r="C31" s="33"/>
      <c r="D31" s="33"/>
      <c r="E31" s="33"/>
      <c r="F31" s="33"/>
      <c r="G31" s="33"/>
      <c r="H31" s="33"/>
      <c r="I31" s="33"/>
    </row>
    <row r="32" spans="1:9" ht="12.75">
      <c r="A32" s="53"/>
      <c r="B32" s="54" t="s">
        <v>36</v>
      </c>
      <c r="C32" s="55" t="s">
        <v>20</v>
      </c>
      <c r="D32" s="56">
        <v>33</v>
      </c>
      <c r="E32" s="57">
        <v>850</v>
      </c>
      <c r="F32" s="58"/>
      <c r="G32" s="57">
        <f>D32*E32</f>
        <v>28050</v>
      </c>
      <c r="H32" s="57"/>
      <c r="I32" s="59">
        <f>SUM(G32:H32)</f>
        <v>28050</v>
      </c>
    </row>
    <row r="33" spans="1:9" ht="12.75">
      <c r="A33" s="60"/>
      <c r="B33" s="61" t="s">
        <v>37</v>
      </c>
      <c r="C33" s="62" t="s">
        <v>20</v>
      </c>
      <c r="D33" s="63">
        <v>25</v>
      </c>
      <c r="E33" s="64">
        <v>800</v>
      </c>
      <c r="F33" s="65"/>
      <c r="G33" s="64">
        <f>D33*E33</f>
        <v>20000</v>
      </c>
      <c r="H33" s="64"/>
      <c r="I33" s="66">
        <f>SUM(G33:H33)</f>
        <v>20000</v>
      </c>
    </row>
    <row r="34" spans="1:9" ht="12.75">
      <c r="A34" s="48"/>
      <c r="B34" s="49" t="s">
        <v>38</v>
      </c>
      <c r="C34" s="50"/>
      <c r="D34" s="50"/>
      <c r="E34" s="50"/>
      <c r="F34" s="50"/>
      <c r="G34" s="52">
        <f>SUM(G32:G33)</f>
        <v>48050</v>
      </c>
      <c r="H34" s="52">
        <f>SUM(H32:H33)</f>
        <v>0</v>
      </c>
      <c r="I34" s="51">
        <f>SUM(I32:I33)</f>
        <v>48050</v>
      </c>
    </row>
    <row r="35" spans="1:9" ht="12.75">
      <c r="A35" s="33" t="s">
        <v>39</v>
      </c>
      <c r="B35" s="33"/>
      <c r="C35" s="33"/>
      <c r="D35" s="33"/>
      <c r="E35" s="33"/>
      <c r="F35" s="33"/>
      <c r="G35" s="33"/>
      <c r="H35" s="33"/>
      <c r="I35" s="33"/>
    </row>
    <row r="36" spans="1:9" ht="12.75">
      <c r="A36" s="33"/>
      <c r="B36" s="33"/>
      <c r="C36" s="33"/>
      <c r="D36" s="33"/>
      <c r="E36" s="33"/>
      <c r="F36" s="33"/>
      <c r="G36" s="33"/>
      <c r="H36" s="33"/>
      <c r="I36" s="33"/>
    </row>
    <row r="37" spans="1:9" ht="12.75">
      <c r="A37" s="67"/>
      <c r="B37" s="68" t="s">
        <v>40</v>
      </c>
      <c r="C37" s="69" t="s">
        <v>41</v>
      </c>
      <c r="D37" s="70">
        <v>125</v>
      </c>
      <c r="E37" s="55">
        <v>100</v>
      </c>
      <c r="F37" s="71"/>
      <c r="G37" s="72">
        <f>D37*E37</f>
        <v>12500</v>
      </c>
      <c r="H37" s="69"/>
      <c r="I37" s="40">
        <f>D37*E37</f>
        <v>12500</v>
      </c>
    </row>
    <row r="38" spans="1:9" ht="12.75">
      <c r="A38" s="67"/>
      <c r="B38" s="73" t="s">
        <v>42</v>
      </c>
      <c r="C38" s="62" t="s">
        <v>20</v>
      </c>
      <c r="D38" s="74">
        <v>74</v>
      </c>
      <c r="E38" s="62">
        <v>300</v>
      </c>
      <c r="F38" s="75"/>
      <c r="G38" s="64">
        <f>D38*E38</f>
        <v>22200</v>
      </c>
      <c r="H38" s="62"/>
      <c r="I38" s="40">
        <f>D38*E38</f>
        <v>22200</v>
      </c>
    </row>
    <row r="39" spans="1:9" ht="12.75">
      <c r="A39" s="67"/>
      <c r="B39" s="73" t="s">
        <v>43</v>
      </c>
      <c r="C39" s="62" t="s">
        <v>41</v>
      </c>
      <c r="D39" s="74">
        <v>28</v>
      </c>
      <c r="E39" s="62">
        <v>400</v>
      </c>
      <c r="F39" s="75"/>
      <c r="G39" s="64"/>
      <c r="H39" s="62"/>
      <c r="I39" s="40">
        <f>D39*E39</f>
        <v>11200</v>
      </c>
    </row>
    <row r="40" spans="1:9" ht="12.75">
      <c r="A40" s="67"/>
      <c r="B40" s="73" t="s">
        <v>44</v>
      </c>
      <c r="C40" s="62" t="s">
        <v>22</v>
      </c>
      <c r="D40" s="74">
        <v>1</v>
      </c>
      <c r="E40" s="62">
        <v>7000</v>
      </c>
      <c r="F40" s="75"/>
      <c r="G40" s="64"/>
      <c r="H40" s="62"/>
      <c r="I40" s="40">
        <f>D40*E40</f>
        <v>7000</v>
      </c>
    </row>
    <row r="41" spans="1:9" ht="12.75">
      <c r="A41" s="67"/>
      <c r="B41" s="73" t="s">
        <v>45</v>
      </c>
      <c r="C41" s="62" t="s">
        <v>22</v>
      </c>
      <c r="D41" s="74">
        <v>1</v>
      </c>
      <c r="E41" s="62"/>
      <c r="F41" s="75"/>
      <c r="G41" s="64"/>
      <c r="H41" s="62"/>
      <c r="I41" s="40">
        <v>3000</v>
      </c>
    </row>
    <row r="42" spans="1:9" ht="12.75">
      <c r="A42" s="67"/>
      <c r="B42" s="73" t="s">
        <v>46</v>
      </c>
      <c r="C42" s="62" t="s">
        <v>20</v>
      </c>
      <c r="D42" s="74">
        <v>100</v>
      </c>
      <c r="E42" s="62">
        <v>350</v>
      </c>
      <c r="F42" s="75"/>
      <c r="G42" s="64"/>
      <c r="H42" s="62"/>
      <c r="I42" s="40">
        <f>D42*E42</f>
        <v>35000</v>
      </c>
    </row>
    <row r="43" spans="1:9" ht="17.25" customHeight="1">
      <c r="A43" s="48"/>
      <c r="B43" s="49" t="s">
        <v>47</v>
      </c>
      <c r="C43" s="50"/>
      <c r="D43" s="50"/>
      <c r="E43" s="50"/>
      <c r="F43" s="50"/>
      <c r="G43" s="51">
        <f>SUM(G37:G38)</f>
        <v>34700</v>
      </c>
      <c r="H43" s="52">
        <f>SUM(H37:H37)</f>
        <v>0</v>
      </c>
      <c r="I43" s="51">
        <v>90900</v>
      </c>
    </row>
    <row r="44" spans="1:9" ht="12.75">
      <c r="A44" s="33" t="s">
        <v>48</v>
      </c>
      <c r="B44" s="33"/>
      <c r="C44" s="33"/>
      <c r="D44" s="33"/>
      <c r="E44" s="33"/>
      <c r="F44" s="33"/>
      <c r="G44" s="33"/>
      <c r="H44" s="33"/>
      <c r="I44" s="33"/>
    </row>
    <row r="45" spans="1:9" ht="12.75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12.75">
      <c r="A46" s="53"/>
      <c r="B46" s="54" t="s">
        <v>49</v>
      </c>
      <c r="C46" s="55" t="s">
        <v>50</v>
      </c>
      <c r="D46" s="56"/>
      <c r="E46" s="57"/>
      <c r="F46" s="57"/>
      <c r="G46" s="57"/>
      <c r="H46" s="57"/>
      <c r="I46" s="59">
        <v>5000</v>
      </c>
    </row>
    <row r="47" spans="1:9" ht="12.75">
      <c r="A47" s="76"/>
      <c r="B47" s="77" t="s">
        <v>51</v>
      </c>
      <c r="C47" s="78" t="s">
        <v>22</v>
      </c>
      <c r="D47" s="79">
        <v>2</v>
      </c>
      <c r="E47" s="80">
        <v>500</v>
      </c>
      <c r="F47" s="80"/>
      <c r="G47" s="80">
        <v>1000</v>
      </c>
      <c r="H47" s="80"/>
      <c r="I47" s="80">
        <v>1000</v>
      </c>
    </row>
    <row r="48" spans="1:9" ht="12.75">
      <c r="A48" s="76"/>
      <c r="B48" s="77" t="s">
        <v>52</v>
      </c>
      <c r="C48" s="78" t="s">
        <v>22</v>
      </c>
      <c r="D48" s="79">
        <v>1</v>
      </c>
      <c r="E48" s="80">
        <v>3000</v>
      </c>
      <c r="F48" s="80"/>
      <c r="G48" s="80">
        <v>3000</v>
      </c>
      <c r="H48" s="80"/>
      <c r="I48" s="81">
        <v>3000</v>
      </c>
    </row>
    <row r="49" spans="1:9" ht="12.75">
      <c r="A49" s="76"/>
      <c r="B49" s="77" t="s">
        <v>53</v>
      </c>
      <c r="C49" s="78" t="s">
        <v>22</v>
      </c>
      <c r="D49" s="79">
        <v>1</v>
      </c>
      <c r="E49" s="80"/>
      <c r="F49" s="80"/>
      <c r="G49" s="80"/>
      <c r="H49" s="80"/>
      <c r="I49" s="80">
        <v>5000</v>
      </c>
    </row>
    <row r="50" spans="1:9" ht="12.75">
      <c r="A50" s="76"/>
      <c r="B50" s="77" t="s">
        <v>54</v>
      </c>
      <c r="C50" s="78" t="s">
        <v>22</v>
      </c>
      <c r="D50" s="79">
        <v>1</v>
      </c>
      <c r="E50" s="80">
        <v>1500</v>
      </c>
      <c r="F50" s="80"/>
      <c r="G50" s="80">
        <v>1500</v>
      </c>
      <c r="H50" s="80"/>
      <c r="I50" s="80">
        <v>1500</v>
      </c>
    </row>
    <row r="51" spans="1:9" ht="12.75">
      <c r="A51" s="76"/>
      <c r="B51" s="77" t="s">
        <v>55</v>
      </c>
      <c r="C51" s="78" t="s">
        <v>22</v>
      </c>
      <c r="D51" s="79">
        <v>2</v>
      </c>
      <c r="E51" s="80">
        <v>800</v>
      </c>
      <c r="F51" s="80"/>
      <c r="G51" s="80">
        <v>1600</v>
      </c>
      <c r="H51" s="80"/>
      <c r="I51" s="80">
        <v>1600</v>
      </c>
    </row>
    <row r="52" spans="1:9" ht="12.75">
      <c r="A52" s="76"/>
      <c r="B52" s="77" t="s">
        <v>56</v>
      </c>
      <c r="C52" s="78" t="s">
        <v>22</v>
      </c>
      <c r="D52" s="79">
        <v>1</v>
      </c>
      <c r="E52" s="80"/>
      <c r="F52" s="80"/>
      <c r="G52" s="80"/>
      <c r="H52" s="80"/>
      <c r="I52" s="80">
        <v>800</v>
      </c>
    </row>
    <row r="53" spans="1:9" ht="12.75">
      <c r="A53" s="48"/>
      <c r="B53" s="49" t="s">
        <v>57</v>
      </c>
      <c r="C53" s="50"/>
      <c r="D53" s="50"/>
      <c r="E53" s="82"/>
      <c r="F53" s="82"/>
      <c r="G53" s="51" t="e">
        <f>SUM(G49:J57G65)</f>
        <v>#VALUE!</v>
      </c>
      <c r="H53" s="52">
        <f>SUM(H47:H51)</f>
        <v>0</v>
      </c>
      <c r="I53" s="51">
        <v>17900</v>
      </c>
    </row>
    <row r="54" spans="1:9" ht="12.75" customHeight="1">
      <c r="A54" s="83" t="s">
        <v>58</v>
      </c>
      <c r="B54" s="83"/>
      <c r="C54" s="83"/>
      <c r="D54" s="83"/>
      <c r="E54" s="83"/>
      <c r="F54" s="83"/>
      <c r="G54" s="83"/>
      <c r="H54" s="83"/>
      <c r="I54" s="83"/>
    </row>
    <row r="55" spans="1:9" ht="12.75">
      <c r="A55" s="83"/>
      <c r="B55" s="83"/>
      <c r="C55" s="83"/>
      <c r="D55" s="83"/>
      <c r="E55" s="83"/>
      <c r="F55" s="83"/>
      <c r="G55" s="83"/>
      <c r="H55" s="83"/>
      <c r="I55" s="83"/>
    </row>
    <row r="56" spans="1:9" ht="12.75">
      <c r="A56" s="84"/>
      <c r="B56" s="85" t="s">
        <v>59</v>
      </c>
      <c r="C56" s="86" t="s">
        <v>60</v>
      </c>
      <c r="D56" s="87">
        <v>1</v>
      </c>
      <c r="E56" s="88">
        <v>5000</v>
      </c>
      <c r="F56" s="88"/>
      <c r="G56" s="88"/>
      <c r="H56" s="88"/>
      <c r="I56" s="89">
        <v>5000</v>
      </c>
    </row>
    <row r="57" spans="1:9" ht="12.75">
      <c r="A57" s="84"/>
      <c r="B57" s="85" t="s">
        <v>61</v>
      </c>
      <c r="C57" s="86" t="s">
        <v>22</v>
      </c>
      <c r="D57" s="87">
        <v>70</v>
      </c>
      <c r="E57" s="88">
        <v>500</v>
      </c>
      <c r="F57" s="88"/>
      <c r="G57" s="88"/>
      <c r="H57" s="88"/>
      <c r="I57" s="89">
        <v>35000</v>
      </c>
    </row>
    <row r="58" spans="1:9" ht="12.75">
      <c r="A58" s="84"/>
      <c r="B58" s="85" t="s">
        <v>62</v>
      </c>
      <c r="C58" s="86" t="s">
        <v>20</v>
      </c>
      <c r="D58" s="87">
        <v>12</v>
      </c>
      <c r="E58" s="88">
        <v>600</v>
      </c>
      <c r="F58" s="88"/>
      <c r="G58" s="88"/>
      <c r="H58" s="88"/>
      <c r="I58" s="89">
        <v>8400</v>
      </c>
    </row>
    <row r="59" spans="1:9" ht="12.75">
      <c r="A59" s="84"/>
      <c r="B59" s="85" t="s">
        <v>63</v>
      </c>
      <c r="C59" s="86" t="s">
        <v>22</v>
      </c>
      <c r="D59" s="87">
        <v>20</v>
      </c>
      <c r="E59" s="88">
        <v>300</v>
      </c>
      <c r="F59" s="88"/>
      <c r="G59" s="88"/>
      <c r="H59" s="88"/>
      <c r="I59" s="89">
        <v>6000</v>
      </c>
    </row>
    <row r="60" spans="1:9" ht="12.75">
      <c r="A60" s="90"/>
      <c r="B60" s="91" t="s">
        <v>64</v>
      </c>
      <c r="C60" s="92"/>
      <c r="D60" s="92"/>
      <c r="E60" s="93"/>
      <c r="F60" s="93"/>
      <c r="G60" s="94">
        <f>SUM(G56:G56)</f>
        <v>0</v>
      </c>
      <c r="H60" s="93"/>
      <c r="I60" s="94">
        <v>54400</v>
      </c>
    </row>
    <row r="61" spans="1:9" ht="12.75">
      <c r="A61" s="95"/>
      <c r="B61" s="95"/>
      <c r="C61" s="95"/>
      <c r="D61" s="95"/>
      <c r="E61" s="95"/>
      <c r="F61" s="95"/>
      <c r="G61" s="96"/>
      <c r="H61" s="95"/>
      <c r="I61" s="95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 t="s">
        <v>65</v>
      </c>
      <c r="C63" s="7"/>
      <c r="D63" s="7"/>
      <c r="E63" s="7"/>
      <c r="F63" s="7" t="s">
        <v>66</v>
      </c>
      <c r="G63" s="7" t="s">
        <v>67</v>
      </c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97"/>
      <c r="B69" s="97"/>
      <c r="C69" s="97"/>
      <c r="D69" s="97"/>
      <c r="E69" s="97"/>
      <c r="F69" s="97"/>
      <c r="G69" s="97"/>
      <c r="H69" s="97"/>
      <c r="I69" s="97"/>
    </row>
    <row r="70" spans="1:9" ht="12.75">
      <c r="A70" s="97"/>
      <c r="B70" s="97"/>
      <c r="C70" s="97"/>
      <c r="D70" s="97"/>
      <c r="E70" s="97"/>
      <c r="F70" s="97"/>
      <c r="G70" s="97"/>
      <c r="H70" s="97"/>
      <c r="I70" s="9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</sheetData>
  <sheetProtection selectLockedCells="1" selectUnlockedCells="1"/>
  <mergeCells count="23">
    <mergeCell ref="A1:I1"/>
    <mergeCell ref="A2:I2"/>
    <mergeCell ref="A4:B4"/>
    <mergeCell ref="A5:B6"/>
    <mergeCell ref="G7:H7"/>
    <mergeCell ref="G8:H8"/>
    <mergeCell ref="G9:H9"/>
    <mergeCell ref="A11:A13"/>
    <mergeCell ref="B11:B13"/>
    <mergeCell ref="C11:C13"/>
    <mergeCell ref="D11:D13"/>
    <mergeCell ref="E11:F11"/>
    <mergeCell ref="G11:I11"/>
    <mergeCell ref="E12:F12"/>
    <mergeCell ref="G12:H12"/>
    <mergeCell ref="I12:I13"/>
    <mergeCell ref="A15:I15"/>
    <mergeCell ref="A21:I22"/>
    <mergeCell ref="A30:I31"/>
    <mergeCell ref="A35:I36"/>
    <mergeCell ref="A44:I45"/>
    <mergeCell ref="A54:I55"/>
    <mergeCell ref="A69:I70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сергей макарцев</cp:lastModifiedBy>
  <dcterms:created xsi:type="dcterms:W3CDTF">2010-03-25T20:59:22Z</dcterms:created>
  <dcterms:modified xsi:type="dcterms:W3CDTF">2015-12-10T22:35:41Z</dcterms:modified>
  <cp:category/>
  <cp:version/>
  <cp:contentType/>
  <cp:contentStatus/>
  <cp:revision>10</cp:revision>
</cp:coreProperties>
</file>